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55" windowHeight="13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<sst xmlns="http://schemas.openxmlformats.org/spreadsheetml/2006/main" count="59" uniqueCount="39">
  <si>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色</t>
  </si>
  <si>
    <t>第１列</t>
  </si>
  <si>
    <t>第２列</t>
  </si>
  <si>
    <t>第３列</t>
  </si>
  <si>
    <t>第４列</t>
  </si>
  <si>
    <t>黒</t>
  </si>
  <si>
    <t>茶</t>
  </si>
  <si>
    <t>赤</t>
  </si>
  <si>
    <t>橙</t>
  </si>
  <si>
    <t>黄</t>
  </si>
  <si>
    <t>緑</t>
  </si>
  <si>
    <t>青</t>
  </si>
  <si>
    <t>紫</t>
  </si>
  <si>
    <t>灰</t>
  </si>
  <si>
    <t>白</t>
  </si>
  <si>
    <t>金</t>
  </si>
  <si>
    <t>銀</t>
  </si>
  <si>
    <t>－</t>
  </si>
  <si>
    <r>
      <t>10</t>
    </r>
    <r>
      <rPr>
        <vertAlign val="superscript"/>
        <sz val="12"/>
        <rFont val="ＭＳ Ｐ明朝"/>
        <family val="1"/>
      </rPr>
      <t>0</t>
    </r>
  </si>
  <si>
    <r>
      <t>10</t>
    </r>
    <r>
      <rPr>
        <vertAlign val="superscript"/>
        <sz val="12"/>
        <rFont val="ＭＳ Ｐ明朝"/>
        <family val="1"/>
      </rPr>
      <t>1</t>
    </r>
  </si>
  <si>
    <r>
      <t>10</t>
    </r>
    <r>
      <rPr>
        <vertAlign val="superscript"/>
        <sz val="12"/>
        <rFont val="ＭＳ Ｐ明朝"/>
        <family val="1"/>
      </rPr>
      <t>2</t>
    </r>
  </si>
  <si>
    <r>
      <t>10</t>
    </r>
    <r>
      <rPr>
        <vertAlign val="superscript"/>
        <sz val="12"/>
        <rFont val="ＭＳ Ｐ明朝"/>
        <family val="1"/>
      </rPr>
      <t>3</t>
    </r>
  </si>
  <si>
    <r>
      <t>10</t>
    </r>
    <r>
      <rPr>
        <vertAlign val="superscript"/>
        <sz val="12"/>
        <rFont val="ＭＳ Ｐ明朝"/>
        <family val="1"/>
      </rPr>
      <t>4</t>
    </r>
  </si>
  <si>
    <r>
      <t>10</t>
    </r>
    <r>
      <rPr>
        <vertAlign val="superscript"/>
        <sz val="12"/>
        <rFont val="ＭＳ Ｐ明朝"/>
        <family val="1"/>
      </rPr>
      <t>5</t>
    </r>
  </si>
  <si>
    <r>
      <t>10</t>
    </r>
    <r>
      <rPr>
        <vertAlign val="superscript"/>
        <sz val="12"/>
        <rFont val="ＭＳ Ｐ明朝"/>
        <family val="1"/>
      </rPr>
      <t>6</t>
    </r>
  </si>
  <si>
    <r>
      <t>10</t>
    </r>
    <r>
      <rPr>
        <vertAlign val="superscript"/>
        <sz val="12"/>
        <rFont val="ＭＳ Ｐ明朝"/>
        <family val="1"/>
      </rPr>
      <t>7</t>
    </r>
  </si>
  <si>
    <r>
      <t>10</t>
    </r>
    <r>
      <rPr>
        <vertAlign val="superscript"/>
        <sz val="12"/>
        <rFont val="ＭＳ Ｐ明朝"/>
        <family val="1"/>
      </rPr>
      <t>8</t>
    </r>
  </si>
  <si>
    <r>
      <t>10</t>
    </r>
    <r>
      <rPr>
        <vertAlign val="superscript"/>
        <sz val="12"/>
        <rFont val="ＭＳ Ｐ明朝"/>
        <family val="1"/>
      </rPr>
      <t>9</t>
    </r>
  </si>
  <si>
    <r>
      <t>10</t>
    </r>
    <r>
      <rPr>
        <vertAlign val="superscript"/>
        <sz val="12"/>
        <rFont val="ＭＳ Ｐ明朝"/>
        <family val="1"/>
      </rPr>
      <t>-1</t>
    </r>
  </si>
  <si>
    <r>
      <t>10</t>
    </r>
    <r>
      <rPr>
        <vertAlign val="superscript"/>
        <sz val="12"/>
        <rFont val="ＭＳ Ｐ明朝"/>
        <family val="1"/>
      </rPr>
      <t>-2</t>
    </r>
  </si>
  <si>
    <t>±1</t>
  </si>
  <si>
    <t>±2</t>
  </si>
  <si>
    <t>±5</t>
  </si>
  <si>
    <t>±10</t>
  </si>
  <si>
    <t>±20</t>
  </si>
  <si>
    <t>抵抗値換算ソフト</t>
  </si>
  <si>
    <t>値</t>
  </si>
  <si>
    <t>入力欄</t>
  </si>
  <si>
    <t>抵抗値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</si>
</sst>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_ "/>
    <numFmt numFmtId="178" formatCode="#,##0.00_ "/>
  </numFmts>
  <fonts count="5">
    <font>
      <sz val="12"/>
      <name val="ＭＳ Ｐ明朝"/>
      <family val="1"/>
    </font>
    <font>
      <sz val="6"/>
      <name val="ＭＳ Ｐ明朝"/>
      <family val="1"/>
    </font>
    <font>
      <vertAlign val="superscript"/>
      <sz val="12"/>
      <name val="ＭＳ Ｐ明朝"/>
      <family val="1"/>
    </font>
    <font>
      <sz val="12"/>
      <color indexed="12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38" fontId="0" fillId="0" borderId="0" xfId="16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3.75390625" style="0" customWidth="1"/>
    <col min="6" max="6" width="9.125" style="0" bestFit="1" customWidth="1"/>
    <col min="7" max="7" width="14.375" style="1" hidden="1" customWidth="1"/>
  </cols>
  <sheetData>
    <row r="1" spans="1:7" s="8" customFormat="1" ht="18.75">
      <c r="A1" s="8" t="s">
        <v>35</v>
      </c>
      <c r="G1" s="9"/>
    </row>
    <row r="3" spans="2:6" ht="14.25">
      <c r="B3" s="5"/>
      <c r="C3" s="6" t="s">
        <v>1</v>
      </c>
      <c r="D3" s="6" t="s">
        <v>2</v>
      </c>
      <c r="E3" s="6" t="s">
        <v>3</v>
      </c>
      <c r="F3" s="6" t="s">
        <v>4</v>
      </c>
    </row>
    <row r="4" spans="2:6" ht="22.5" customHeight="1">
      <c r="B4" s="6" t="s">
        <v>37</v>
      </c>
      <c r="C4" s="7">
        <v>5</v>
      </c>
      <c r="D4" s="7">
        <v>8</v>
      </c>
      <c r="E4" s="7">
        <v>3</v>
      </c>
      <c r="F4" s="7">
        <v>11</v>
      </c>
    </row>
    <row r="5" spans="2:6" ht="14.25">
      <c r="B5" s="6" t="s">
        <v>0</v>
      </c>
      <c r="C5" s="6" t="str">
        <f>VLOOKUP(C4,$A11:$F23,2)</f>
        <v>黄</v>
      </c>
      <c r="D5" s="6" t="str">
        <f>VLOOKUP(D4,$A11:$F23,2)</f>
        <v>紫</v>
      </c>
      <c r="E5" s="6" t="str">
        <f>VLOOKUP(E4,$A11:$F23,2)</f>
        <v>赤</v>
      </c>
      <c r="F5" s="6" t="str">
        <f>VLOOKUP(F4,$A11:$F23,2)</f>
        <v>金</v>
      </c>
    </row>
    <row r="6" spans="2:7" ht="14.25">
      <c r="B6" s="6" t="s">
        <v>36</v>
      </c>
      <c r="C6" s="6">
        <f>VLOOKUP(C4,$A12:$F24,3)</f>
        <v>4</v>
      </c>
      <c r="D6" s="6">
        <f>VLOOKUP(D4,$A12:$F24,4)</f>
        <v>7</v>
      </c>
      <c r="E6" s="6" t="str">
        <f>VLOOKUP(E4,$A12:$F24,5)</f>
        <v>102</v>
      </c>
      <c r="F6" s="6" t="str">
        <f>VLOOKUP(F4,$A12:$F24,6)</f>
        <v>±5</v>
      </c>
      <c r="G6" s="1">
        <f>VLOOKUP(E4,$A12:$G24,7)</f>
        <v>100</v>
      </c>
    </row>
    <row r="7" ht="15" thickBot="1"/>
    <row r="8" spans="4:7" ht="15.75" thickBot="1" thickTop="1">
      <c r="D8" t="s">
        <v>38</v>
      </c>
      <c r="E8" s="10">
        <f>IF(G8&lt;1000,G8,IF(G8&lt;1000000,(G8/1000),G8/1000000))</f>
        <v>4.7</v>
      </c>
      <c r="F8" s="11" t="str">
        <f>IF(G8&lt;1000,"Ω",IF(G8&lt;1000000,"kΩ","MΩ"))</f>
        <v>kΩ</v>
      </c>
      <c r="G8" s="1">
        <f>($C$6*10+$D$6)*$G$6</f>
        <v>4700</v>
      </c>
    </row>
    <row r="9" ht="15" thickTop="1"/>
    <row r="11" spans="1:6" ht="15" customHeight="1">
      <c r="A11" s="4"/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7" ht="15" customHeight="1">
      <c r="A12" s="4">
        <v>1</v>
      </c>
      <c r="B12" s="2" t="s">
        <v>5</v>
      </c>
      <c r="C12" s="2">
        <v>0</v>
      </c>
      <c r="D12" s="2">
        <v>0</v>
      </c>
      <c r="E12" s="3" t="s">
        <v>18</v>
      </c>
      <c r="F12" s="2" t="s">
        <v>17</v>
      </c>
      <c r="G12" s="1">
        <v>1</v>
      </c>
    </row>
    <row r="13" spans="1:7" ht="15" customHeight="1">
      <c r="A13" s="4">
        <v>2</v>
      </c>
      <c r="B13" s="2" t="s">
        <v>6</v>
      </c>
      <c r="C13" s="2">
        <v>1</v>
      </c>
      <c r="D13" s="2">
        <v>1</v>
      </c>
      <c r="E13" s="3" t="s">
        <v>19</v>
      </c>
      <c r="F13" s="2" t="s">
        <v>30</v>
      </c>
      <c r="G13" s="1">
        <v>10</v>
      </c>
    </row>
    <row r="14" spans="1:7" ht="15" customHeight="1">
      <c r="A14" s="4">
        <v>3</v>
      </c>
      <c r="B14" s="2" t="s">
        <v>7</v>
      </c>
      <c r="C14" s="2">
        <v>2</v>
      </c>
      <c r="D14" s="2">
        <v>2</v>
      </c>
      <c r="E14" s="3" t="s">
        <v>20</v>
      </c>
      <c r="F14" s="2" t="s">
        <v>31</v>
      </c>
      <c r="G14" s="1">
        <v>100</v>
      </c>
    </row>
    <row r="15" spans="1:7" ht="15" customHeight="1">
      <c r="A15" s="4">
        <v>4</v>
      </c>
      <c r="B15" s="2" t="s">
        <v>8</v>
      </c>
      <c r="C15" s="2">
        <v>3</v>
      </c>
      <c r="D15" s="2">
        <v>3</v>
      </c>
      <c r="E15" s="3" t="s">
        <v>21</v>
      </c>
      <c r="F15" s="2" t="s">
        <v>17</v>
      </c>
      <c r="G15" s="1">
        <v>1000</v>
      </c>
    </row>
    <row r="16" spans="1:7" ht="15" customHeight="1">
      <c r="A16" s="4">
        <v>5</v>
      </c>
      <c r="B16" s="2" t="s">
        <v>9</v>
      </c>
      <c r="C16" s="2">
        <v>4</v>
      </c>
      <c r="D16" s="2">
        <v>4</v>
      </c>
      <c r="E16" s="3" t="s">
        <v>22</v>
      </c>
      <c r="F16" s="2" t="s">
        <v>17</v>
      </c>
      <c r="G16" s="1">
        <v>10000</v>
      </c>
    </row>
    <row r="17" spans="1:7" ht="15" customHeight="1">
      <c r="A17" s="4">
        <v>6</v>
      </c>
      <c r="B17" s="2" t="s">
        <v>10</v>
      </c>
      <c r="C17" s="2">
        <v>5</v>
      </c>
      <c r="D17" s="2">
        <v>5</v>
      </c>
      <c r="E17" s="3" t="s">
        <v>23</v>
      </c>
      <c r="F17" s="2" t="s">
        <v>17</v>
      </c>
      <c r="G17" s="1">
        <v>100000</v>
      </c>
    </row>
    <row r="18" spans="1:7" ht="15" customHeight="1">
      <c r="A18" s="4">
        <v>7</v>
      </c>
      <c r="B18" s="2" t="s">
        <v>11</v>
      </c>
      <c r="C18" s="2">
        <v>6</v>
      </c>
      <c r="D18" s="2">
        <v>6</v>
      </c>
      <c r="E18" s="3" t="s">
        <v>24</v>
      </c>
      <c r="F18" s="2" t="s">
        <v>17</v>
      </c>
      <c r="G18" s="1">
        <v>1000000</v>
      </c>
    </row>
    <row r="19" spans="1:7" ht="15" customHeight="1">
      <c r="A19" s="4">
        <v>8</v>
      </c>
      <c r="B19" s="2" t="s">
        <v>12</v>
      </c>
      <c r="C19" s="2">
        <v>7</v>
      </c>
      <c r="D19" s="2">
        <v>7</v>
      </c>
      <c r="E19" s="3" t="s">
        <v>25</v>
      </c>
      <c r="F19" s="2" t="s">
        <v>17</v>
      </c>
      <c r="G19" s="1">
        <v>10000000</v>
      </c>
    </row>
    <row r="20" spans="1:7" ht="15" customHeight="1">
      <c r="A20" s="4">
        <v>9</v>
      </c>
      <c r="B20" s="2" t="s">
        <v>13</v>
      </c>
      <c r="C20" s="2">
        <v>8</v>
      </c>
      <c r="D20" s="2">
        <v>8</v>
      </c>
      <c r="E20" s="3" t="s">
        <v>26</v>
      </c>
      <c r="F20" s="2" t="s">
        <v>17</v>
      </c>
      <c r="G20" s="1">
        <v>100000000</v>
      </c>
    </row>
    <row r="21" spans="1:7" ht="15" customHeight="1">
      <c r="A21" s="4">
        <v>10</v>
      </c>
      <c r="B21" s="2" t="s">
        <v>14</v>
      </c>
      <c r="C21" s="2">
        <v>9</v>
      </c>
      <c r="D21" s="2">
        <v>9</v>
      </c>
      <c r="E21" s="3" t="s">
        <v>27</v>
      </c>
      <c r="F21" s="2" t="s">
        <v>17</v>
      </c>
      <c r="G21" s="1">
        <v>1000000000</v>
      </c>
    </row>
    <row r="22" spans="1:7" ht="15" customHeight="1">
      <c r="A22" s="4">
        <v>11</v>
      </c>
      <c r="B22" s="2" t="s">
        <v>15</v>
      </c>
      <c r="C22" s="2" t="s">
        <v>17</v>
      </c>
      <c r="D22" s="2" t="s">
        <v>17</v>
      </c>
      <c r="E22" s="3" t="s">
        <v>28</v>
      </c>
      <c r="F22" s="2" t="s">
        <v>32</v>
      </c>
      <c r="G22" s="1">
        <v>0.1</v>
      </c>
    </row>
    <row r="23" spans="1:7" ht="15" customHeight="1">
      <c r="A23" s="4">
        <v>12</v>
      </c>
      <c r="B23" s="2" t="s">
        <v>16</v>
      </c>
      <c r="C23" s="2" t="s">
        <v>17</v>
      </c>
      <c r="D23" s="2" t="s">
        <v>17</v>
      </c>
      <c r="E23" s="3" t="s">
        <v>29</v>
      </c>
      <c r="F23" s="2" t="s">
        <v>33</v>
      </c>
      <c r="G23" s="1">
        <v>0.01</v>
      </c>
    </row>
    <row r="24" spans="1:6" ht="15" customHeight="1">
      <c r="A24" s="4">
        <v>13</v>
      </c>
      <c r="B24" s="2" t="s">
        <v>17</v>
      </c>
      <c r="C24" s="2" t="s">
        <v>17</v>
      </c>
      <c r="D24" s="2" t="s">
        <v>17</v>
      </c>
      <c r="E24" s="2" t="s">
        <v>17</v>
      </c>
      <c r="F24" s="2" t="s">
        <v>34</v>
      </c>
    </row>
  </sheetData>
  <sheetProtection sheet="1" objects="1" scenarios="1"/>
  <dataValidations count="1">
    <dataValidation allowBlank="1" showInputMessage="1" showErrorMessage="1" imeMode="disabled" sqref="C4:F4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花卉園芸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k-otani</dc:creator>
  <cp:keywords/>
  <dc:description/>
  <cp:lastModifiedBy>k-otani</cp:lastModifiedBy>
  <dcterms:created xsi:type="dcterms:W3CDTF">2009-12-05T01:06:02Z</dcterms:created>
  <dcterms:modified xsi:type="dcterms:W3CDTF">2009-12-05T03:46:35Z</dcterms:modified>
  <cp:category/>
  <cp:version/>
  <cp:contentType/>
  <cp:contentStatus/>
</cp:coreProperties>
</file>